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/>
  <mc:AlternateContent xmlns:mc="http://schemas.openxmlformats.org/markup-compatibility/2006">
    <mc:Choice Requires="x15">
      <x15ac:absPath xmlns:x15ac="http://schemas.microsoft.com/office/spreadsheetml/2010/11/ac" url="X:\d\2022\Rendeletek\16_2022 mellékletei\"/>
    </mc:Choice>
  </mc:AlternateContent>
  <xr:revisionPtr revIDLastSave="0" documentId="13_ncr:1_{C8EC01CB-08A0-4BF6-8483-DFC5EC467C4B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melléklet'!$A$1:$L$77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3" i="8" l="1"/>
  <c r="L30" i="8"/>
  <c r="C27" i="8"/>
  <c r="D27" i="8"/>
  <c r="E27" i="8"/>
  <c r="F27" i="8"/>
  <c r="G27" i="8"/>
  <c r="H27" i="8"/>
  <c r="I27" i="8"/>
  <c r="J27" i="8"/>
  <c r="K27" i="8"/>
  <c r="L27" i="8"/>
  <c r="B27" i="8"/>
  <c r="L28" i="8"/>
  <c r="K28" i="8"/>
  <c r="J28" i="8"/>
  <c r="C10" i="8"/>
  <c r="D10" i="8"/>
  <c r="E10" i="8"/>
  <c r="F10" i="8"/>
  <c r="G10" i="8"/>
  <c r="H10" i="8"/>
  <c r="I10" i="8"/>
  <c r="J10" i="8"/>
  <c r="K10" i="8"/>
  <c r="L10" i="8"/>
  <c r="B10" i="8"/>
  <c r="L25" i="8"/>
  <c r="K25" i="8"/>
  <c r="J25" i="8"/>
  <c r="H13" i="8"/>
  <c r="K18" i="8" l="1"/>
  <c r="J18" i="8"/>
  <c r="L18" i="8" s="1"/>
  <c r="K24" i="8"/>
  <c r="J24" i="8"/>
  <c r="E30" i="8"/>
  <c r="F30" i="8"/>
  <c r="H30" i="8"/>
  <c r="B30" i="8"/>
  <c r="K46" i="8"/>
  <c r="J46" i="8"/>
  <c r="C43" i="8"/>
  <c r="C50" i="8" s="1"/>
  <c r="E43" i="8"/>
  <c r="E50" i="8" s="1"/>
  <c r="F43" i="8"/>
  <c r="F50" i="8" s="1"/>
  <c r="H43" i="8"/>
  <c r="I43" i="8"/>
  <c r="B43" i="8"/>
  <c r="B50" i="8" s="1"/>
  <c r="H50" i="8"/>
  <c r="K45" i="8"/>
  <c r="J45" i="8"/>
  <c r="L45" i="8" s="1"/>
  <c r="K23" i="8"/>
  <c r="J23" i="8"/>
  <c r="K75" i="8"/>
  <c r="J75" i="8"/>
  <c r="C73" i="8"/>
  <c r="C77" i="8" s="1"/>
  <c r="E73" i="8"/>
  <c r="E77" i="8" s="1"/>
  <c r="F73" i="8"/>
  <c r="F77" i="8" s="1"/>
  <c r="H73" i="8"/>
  <c r="H77" i="8" s="1"/>
  <c r="I73" i="8"/>
  <c r="I77" i="8" s="1"/>
  <c r="B73" i="8"/>
  <c r="B77" i="8" s="1"/>
  <c r="K74" i="8"/>
  <c r="J74" i="8"/>
  <c r="G74" i="8"/>
  <c r="G73" i="8" s="1"/>
  <c r="D74" i="8"/>
  <c r="D73" i="8" s="1"/>
  <c r="K65" i="8"/>
  <c r="K64" i="8" s="1"/>
  <c r="J65" i="8"/>
  <c r="J64" i="8" s="1"/>
  <c r="G65" i="8"/>
  <c r="G64" i="8" s="1"/>
  <c r="D65" i="8"/>
  <c r="D64" i="8" s="1"/>
  <c r="C64" i="8"/>
  <c r="E64" i="8"/>
  <c r="F64" i="8"/>
  <c r="H64" i="8"/>
  <c r="I64" i="8"/>
  <c r="B64" i="8"/>
  <c r="L67" i="8"/>
  <c r="K67" i="8"/>
  <c r="J67" i="8"/>
  <c r="I67" i="8"/>
  <c r="H67" i="8"/>
  <c r="G67" i="8"/>
  <c r="F67" i="8"/>
  <c r="E67" i="8"/>
  <c r="E69" i="8" s="1"/>
  <c r="D67" i="8"/>
  <c r="C67" i="8"/>
  <c r="B67" i="8"/>
  <c r="K44" i="8"/>
  <c r="J44" i="8"/>
  <c r="G44" i="8"/>
  <c r="G43" i="8" s="1"/>
  <c r="D44" i="8"/>
  <c r="D43" i="8" s="1"/>
  <c r="I50" i="8"/>
  <c r="K36" i="8"/>
  <c r="J36" i="8"/>
  <c r="K35" i="8"/>
  <c r="J35" i="8"/>
  <c r="D36" i="8"/>
  <c r="G36" i="8" s="1"/>
  <c r="D35" i="8"/>
  <c r="G35" i="8" s="1"/>
  <c r="C34" i="8"/>
  <c r="E34" i="8"/>
  <c r="F34" i="8"/>
  <c r="H34" i="8"/>
  <c r="I34" i="8"/>
  <c r="B34" i="8"/>
  <c r="C30" i="8"/>
  <c r="I30" i="8"/>
  <c r="C57" i="8"/>
  <c r="D57" i="8"/>
  <c r="E57" i="8"/>
  <c r="F57" i="8"/>
  <c r="G57" i="8"/>
  <c r="H57" i="8"/>
  <c r="I57" i="8"/>
  <c r="J57" i="8"/>
  <c r="K57" i="8"/>
  <c r="L57" i="8"/>
  <c r="D21" i="8"/>
  <c r="D22" i="8"/>
  <c r="D11" i="8"/>
  <c r="J43" i="8" l="1"/>
  <c r="L46" i="8"/>
  <c r="L24" i="8"/>
  <c r="L23" i="8"/>
  <c r="K43" i="8"/>
  <c r="D50" i="8"/>
  <c r="K50" i="8"/>
  <c r="G50" i="8"/>
  <c r="J50" i="8"/>
  <c r="L75" i="8"/>
  <c r="B69" i="8"/>
  <c r="J69" i="8"/>
  <c r="L74" i="8"/>
  <c r="D77" i="8"/>
  <c r="H60" i="8"/>
  <c r="G77" i="8"/>
  <c r="K73" i="8"/>
  <c r="K77" i="8" s="1"/>
  <c r="J73" i="8"/>
  <c r="J77" i="8" s="1"/>
  <c r="B60" i="8"/>
  <c r="E60" i="8"/>
  <c r="G69" i="8"/>
  <c r="I69" i="8"/>
  <c r="C69" i="8"/>
  <c r="K69" i="8"/>
  <c r="I60" i="8"/>
  <c r="C60" i="8"/>
  <c r="H69" i="8"/>
  <c r="D69" i="8"/>
  <c r="F69" i="8"/>
  <c r="L65" i="8"/>
  <c r="L64" i="8" s="1"/>
  <c r="L69" i="8" s="1"/>
  <c r="F60" i="8"/>
  <c r="L35" i="8"/>
  <c r="L36" i="8"/>
  <c r="D34" i="8"/>
  <c r="G34" i="8"/>
  <c r="L44" i="8"/>
  <c r="K34" i="8"/>
  <c r="J34" i="8"/>
  <c r="L34" i="8" l="1"/>
  <c r="L73" i="8"/>
  <c r="L77" i="8" s="1"/>
  <c r="L50" i="8"/>
  <c r="G22" i="8"/>
  <c r="G21" i="8"/>
  <c r="G11" i="8"/>
  <c r="K22" i="8" l="1"/>
  <c r="J22" i="8"/>
  <c r="K21" i="8"/>
  <c r="J21" i="8"/>
  <c r="L21" i="8" l="1"/>
  <c r="L22" i="8"/>
  <c r="D19" i="8"/>
  <c r="D20" i="8"/>
  <c r="G20" i="8" l="1"/>
  <c r="K20" i="8" l="1"/>
  <c r="J20" i="8"/>
  <c r="L20" i="8" l="1"/>
  <c r="G19" i="8"/>
  <c r="K19" i="8" l="1"/>
  <c r="J19" i="8"/>
  <c r="K11" i="8"/>
  <c r="J11" i="8"/>
  <c r="L11" i="8" l="1"/>
  <c r="L19" i="8"/>
  <c r="K13" i="8" l="1"/>
  <c r="K14" i="8"/>
  <c r="K15" i="8"/>
  <c r="K16" i="8"/>
  <c r="K17" i="8"/>
  <c r="J13" i="8"/>
  <c r="J14" i="8"/>
  <c r="J15" i="8"/>
  <c r="J16" i="8"/>
  <c r="J17" i="8"/>
  <c r="K12" i="8"/>
  <c r="J12" i="8"/>
  <c r="G17" i="8"/>
  <c r="G16" i="8"/>
  <c r="G15" i="8"/>
  <c r="G14" i="8"/>
  <c r="G13" i="8"/>
  <c r="G12" i="8"/>
  <c r="G30" i="8" l="1"/>
  <c r="G60" i="8" s="1"/>
  <c r="J30" i="8"/>
  <c r="J60" i="8" s="1"/>
  <c r="K30" i="8"/>
  <c r="K60" i="8" s="1"/>
  <c r="L12" i="8"/>
  <c r="L16" i="8"/>
  <c r="L13" i="8"/>
  <c r="L15" i="8"/>
  <c r="L17" i="8"/>
  <c r="L14" i="8"/>
  <c r="D13" i="8"/>
  <c r="D14" i="8"/>
  <c r="D15" i="8"/>
  <c r="D16" i="8"/>
  <c r="D17" i="8"/>
  <c r="D12" i="8"/>
  <c r="L60" i="8" l="1"/>
  <c r="D30" i="8"/>
  <c r="D60" i="8" s="1"/>
</calcChain>
</file>

<file path=xl/sharedStrings.xml><?xml version="1.0" encoding="utf-8"?>
<sst xmlns="http://schemas.openxmlformats.org/spreadsheetml/2006/main" count="66" uniqueCount="54">
  <si>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</si>
  <si>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</si>
  <si>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</si>
  <si>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</si>
  <si>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</si>
  <si>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</si>
  <si>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</si>
  <si>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</si>
  <si>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</si>
  <si>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</si>
  <si>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</si>
  <si>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</si>
  <si>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</si>
  <si>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</si>
  <si>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</si>
  <si>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</si>
  <si>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</si>
  <si>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</si>
  <si>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</si>
  <si>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</si>
  <si>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</si>
  <si>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</si>
  <si>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</si>
  <si>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</si>
  <si>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</si>
  <si>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</si>
  <si>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</si>
  <si>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</si>
  <si>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</si>
  <si>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</si>
  <si>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</si>
  <si>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</si>
  <si>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</si>
  <si>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</si>
  <si>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</si>
  <si>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</si>
  <si>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Módosított előirányzat</t>
  </si>
  <si>
    <t>KOMTHERMÁL Kft-nek nyújtott működési kölcsön visszatérülés</t>
  </si>
  <si>
    <t>Elszámolásból származó bevételek</t>
  </si>
  <si>
    <t>2022. évi bérintézkedések támogatása</t>
  </si>
  <si>
    <t>Komáromi Távhő Kft-nek nyújtott működési kölcsön visszatérülés</t>
  </si>
  <si>
    <t>2022. évi kapott visszatérítendő és vissza nem térítendő támogatások és pénzeszközátvételek előirányzatának módosítása Komárom  Város Önkormányzatánál és Intézményeinél</t>
  </si>
  <si>
    <t>KOMÁROMI POLGÁRMESTERI HIVATAL</t>
  </si>
  <si>
    <t>Országgyűlési választások, népszavazás kiadásainak támogatása</t>
  </si>
  <si>
    <t>KOMÁROMI POLGÁRMESTERI HIVATAL TÁMOGATÁSOK ÉS ÁTVETT PÉNZESZKÖZÖK (VISSZATÉRÍTENDŐ ÉS VISSZA NEM TÉRÍTENDŐ) MINDÖSSZESEN:</t>
  </si>
  <si>
    <t xml:space="preserve"> </t>
  </si>
  <si>
    <t>5/2022.(II.10.) önk rendelet eredeti ei</t>
  </si>
  <si>
    <t>2022. évi népszámlálás végrehajtásával kapcsolatos feladatok kiadásaira</t>
  </si>
  <si>
    <t>TOP-PLUSZ-2.1.1-21-KO1-2022-00002 Önk. ép.energetikai korszerűsítése (Kistáltos, Színes Óvoda)</t>
  </si>
  <si>
    <t>TOP-PLUSZ-3.3.1-21-KO1-2022-0007 Gyermeknevelést támogató hum. inf.fejl. (Gesztenyés Óvoda)</t>
  </si>
  <si>
    <t>Elvonások és befizetések bevételei</t>
  </si>
  <si>
    <t>Magánszemély támogatása az önkormányzat önként vállalt feladataira</t>
  </si>
  <si>
    <t>Ideiglenes védelemre jogosult vagy a menedékes szállása és ellátása utáni támogatás</t>
  </si>
  <si>
    <t>16/2022. (VI.23.)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</si>
</sst>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Calibri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33" fillId="0" borderId="0"/>
  </cellStyleXfs>
  <cellXfs count="69">
    <xf numFmtId="0" fontId="0" fillId="0" borderId="0" xfId="0"/>
    <xf numFmtId="0" fontId="21" fillId="0" borderId="0" xfId="74"/>
    <xf numFmtId="3" fontId="21" fillId="0" borderId="0" xfId="74" applyNumberFormat="1"/>
    <xf numFmtId="0" fontId="25" fillId="0" borderId="0" xfId="74" applyFont="1" applyBorder="1"/>
    <xf numFmtId="0" fontId="26" fillId="0" borderId="0" xfId="74" applyFont="1"/>
    <xf numFmtId="3" fontId="26" fillId="0" borderId="0" xfId="74" applyNumberFormat="1" applyFont="1"/>
    <xf numFmtId="0" fontId="21" fillId="0" borderId="0" xfId="74" applyAlignment="1">
      <alignment wrapText="1"/>
    </xf>
    <xf numFmtId="0" fontId="24" fillId="0" borderId="0" xfId="74" applyFont="1" applyBorder="1" applyAlignment="1">
      <alignment wrapText="1"/>
    </xf>
    <xf numFmtId="3" fontId="21" fillId="0" borderId="0" xfId="74" applyNumberFormat="1" applyAlignment="1"/>
    <xf numFmtId="3" fontId="26" fillId="0" borderId="0" xfId="74" applyNumberFormat="1" applyFont="1" applyAlignment="1"/>
    <xf numFmtId="0" fontId="27" fillId="0" borderId="0" xfId="74" applyFont="1"/>
    <xf numFmtId="0" fontId="29" fillId="0" borderId="0" xfId="0" applyFont="1" applyAlignment="1">
      <alignment wrapText="1"/>
    </xf>
    <xf numFmtId="3" fontId="23" fillId="0" borderId="13" xfId="74" applyNumberFormat="1" applyFont="1" applyBorder="1"/>
    <xf numFmtId="3" fontId="28" fillId="0" borderId="13" xfId="74" applyNumberFormat="1" applyFont="1" applyBorder="1"/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6" fillId="0" borderId="0" xfId="74" applyNumberFormat="1" applyFont="1" applyBorder="1"/>
    <xf numFmtId="0" fontId="21" fillId="0" borderId="0" xfId="74" applyAlignment="1">
      <alignment horizontal="right"/>
    </xf>
    <xf numFmtId="3" fontId="21" fillId="0" borderId="13" xfId="74" applyNumberFormat="1" applyBorder="1"/>
    <xf numFmtId="3" fontId="21" fillId="0" borderId="13" xfId="74" applyNumberFormat="1" applyBorder="1" applyAlignment="1"/>
    <xf numFmtId="0" fontId="21" fillId="0" borderId="13" xfId="74" applyBorder="1"/>
    <xf numFmtId="0" fontId="21" fillId="0" borderId="0" xfId="74" applyBorder="1"/>
    <xf numFmtId="0" fontId="26" fillId="0" borderId="0" xfId="74" applyFont="1" applyBorder="1"/>
    <xf numFmtId="0" fontId="27" fillId="0" borderId="0" xfId="74" applyFont="1" applyBorder="1"/>
    <xf numFmtId="3" fontId="22" fillId="0" borderId="13" xfId="74" applyNumberFormat="1" applyFont="1" applyBorder="1"/>
    <xf numFmtId="0" fontId="26" fillId="0" borderId="14" xfId="74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0" fontId="26" fillId="0" borderId="0" xfId="74" applyFont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3" fontId="21" fillId="47" borderId="13" xfId="74" applyNumberFormat="1" applyFont="1" applyFill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6" fillId="0" borderId="0" xfId="74" applyFont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3" fontId="21" fillId="47" borderId="13" xfId="74" applyNumberFormat="1" applyFont="1" applyFill="1" applyBorder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6" fillId="0" borderId="13" xfId="74" applyFont="1" applyBorder="1" applyAlignment="1">
      <alignment horizontal="center" vertical="center" wrapText="1"/>
    </xf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6" fillId="46" borderId="13" xfId="74" applyFont="1" applyFill="1" applyBorder="1" applyAlignment="1">
      <alignment vertical="center" wrapText="1"/>
    </xf>
    <xf numFmtId="3" fontId="26" fillId="46" borderId="13" xfId="74" applyNumberFormat="1" applyFont="1" applyFill="1" applyBorder="1" applyAlignment="1">
      <alignment vertical="center"/>
    </xf>
    <xf numFmtId="0" fontId="32" fillId="0" borderId="13" xfId="74" applyFont="1" applyBorder="1" applyAlignment="1">
      <alignment wrapText="1"/>
    </xf>
    <xf numFmtId="3" fontId="21" fillId="0" borderId="0" xfId="74" applyNumberFormat="1" applyFont="1" applyAlignment="1">
      <alignment horizontal="right"/>
    </xf>
    <xf numFmtId="0" fontId="26" fillId="0" borderId="14" xfId="74" applyFont="1" applyBorder="1" applyAlignment="1">
      <alignment horizontal="center" vertical="center" wrapText="1"/>
    </xf>
    <xf numFmtId="0" fontId="26" fillId="0" borderId="19" xfId="74" applyFont="1" applyBorder="1" applyAlignment="1">
      <alignment horizontal="center" vertical="center" wrapText="1"/>
    </xf>
    <xf numFmtId="3" fontId="26" fillId="0" borderId="13" xfId="74" applyNumberFormat="1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3" fontId="26" fillId="0" borderId="16" xfId="74" applyNumberFormat="1" applyFont="1" applyBorder="1" applyAlignment="1">
      <alignment horizontal="center" vertical="center" wrapText="1"/>
    </xf>
    <xf numFmtId="3" fontId="26" fillId="0" borderId="15" xfId="74" applyNumberFormat="1" applyFont="1" applyBorder="1" applyAlignment="1">
      <alignment horizontal="center" vertical="center" wrapText="1"/>
    </xf>
    <xf numFmtId="3" fontId="26" fillId="0" borderId="17" xfId="74" applyNumberFormat="1" applyFont="1" applyBorder="1" applyAlignment="1">
      <alignment horizontal="center" vertical="center" wrapText="1"/>
    </xf>
    <xf numFmtId="0" fontId="26" fillId="0" borderId="16" xfId="74" applyFont="1" applyBorder="1" applyAlignment="1">
      <alignment horizontal="center" vertical="center" wrapText="1"/>
    </xf>
    <xf numFmtId="0" fontId="26" fillId="0" borderId="17" xfId="74" applyFont="1" applyBorder="1" applyAlignment="1">
      <alignment horizontal="center" vertical="center" wrapText="1"/>
    </xf>
    <xf numFmtId="0" fontId="30" fillId="0" borderId="0" xfId="74" applyFont="1" applyBorder="1" applyAlignment="1">
      <alignment horizontal="right"/>
    </xf>
    <xf numFmtId="0" fontId="29" fillId="0" borderId="0" xfId="0" applyFont="1" applyAlignment="1">
      <alignment horizontal="right" wrapText="1"/>
    </xf>
    <xf numFmtId="0" fontId="26" fillId="0" borderId="18" xfId="74" applyFont="1" applyBorder="1" applyAlignment="1">
      <alignment horizontal="center" vertical="center" wrapText="1"/>
    </xf>
    <xf numFmtId="0" fontId="31" fillId="0" borderId="0" xfId="74" applyFont="1" applyAlignment="1">
      <alignment horizontal="center" vertical="center" wrapText="1"/>
    </xf>
  </cellXfs>
  <cellStyles count="8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"/>
  <sheetViews>
    <sheetView tabSelected="1" zoomScaleNormal="100" zoomScaleSheetLayoutView="100" workbookViewId="0">
      <pane ySplit="7" topLeftCell="A74" activePane="bottomLeft" state="frozen"/>
      <selection pane="bottomLeft" activeCell="J6" sqref="J6:L6"/>
    </sheetView>
  </sheetViews>
  <sheetFormatPr defaultRowHeight="12.75" x14ac:dyDescent="0.2"/>
  <cols>
    <col min="1" max="1" width="84.140625" style="6" customWidth="1"/>
    <col min="2" max="2" width="14.7109375" style="2" customWidth="1"/>
    <col min="3" max="3" width="10.7109375" style="1" customWidth="1"/>
    <col min="4" max="4" width="12.7109375" style="8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55" t="s">
        <v>23</v>
      </c>
      <c r="L1" s="55"/>
    </row>
    <row r="2" spans="1:13" x14ac:dyDescent="0.2">
      <c r="A2" s="7"/>
      <c r="B2" s="3"/>
    </row>
    <row r="3" spans="1:13" ht="32.25" customHeight="1" x14ac:dyDescent="0.2">
      <c r="A3" s="68" t="s">
        <v>41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3" ht="12.75" customHeight="1" x14ac:dyDescent="0.2">
      <c r="A4" s="66"/>
      <c r="B4" s="66"/>
      <c r="C4" s="11"/>
    </row>
    <row r="5" spans="1:13" ht="15.75" x14ac:dyDescent="0.25">
      <c r="A5" s="65"/>
      <c r="B5" s="65"/>
      <c r="L5" s="17" t="s">
        <v>22</v>
      </c>
    </row>
    <row r="6" spans="1:13" ht="38.25" customHeight="1" x14ac:dyDescent="0.2">
      <c r="A6" s="56" t="s">
        <v>16</v>
      </c>
      <c r="B6" s="56" t="s">
        <v>29</v>
      </c>
      <c r="C6" s="56" t="s">
        <v>27</v>
      </c>
      <c r="D6" s="58" t="s">
        <v>46</v>
      </c>
      <c r="E6" s="60" t="s">
        <v>36</v>
      </c>
      <c r="F6" s="61"/>
      <c r="G6" s="62"/>
      <c r="H6" s="63" t="s">
        <v>28</v>
      </c>
      <c r="I6" s="64"/>
      <c r="J6" s="60" t="s">
        <v>53</v>
      </c>
      <c r="K6" s="61"/>
      <c r="L6" s="62"/>
    </row>
    <row r="7" spans="1:13" ht="51" x14ac:dyDescent="0.2">
      <c r="A7" s="67"/>
      <c r="B7" s="67"/>
      <c r="C7" s="57"/>
      <c r="D7" s="59"/>
      <c r="E7" s="25" t="s">
        <v>29</v>
      </c>
      <c r="F7" s="26" t="s">
        <v>27</v>
      </c>
      <c r="G7" s="25" t="s">
        <v>30</v>
      </c>
      <c r="H7" s="25" t="s">
        <v>29</v>
      </c>
      <c r="I7" s="26" t="s">
        <v>27</v>
      </c>
      <c r="J7" s="25" t="s">
        <v>29</v>
      </c>
      <c r="K7" s="26" t="s">
        <v>27</v>
      </c>
      <c r="L7" s="45" t="s">
        <v>30</v>
      </c>
      <c r="M7" s="21"/>
    </row>
    <row r="8" spans="1:13" x14ac:dyDescent="0.2">
      <c r="A8" s="30" t="s">
        <v>0</v>
      </c>
      <c r="B8" s="31"/>
      <c r="C8" s="18"/>
      <c r="D8" s="19"/>
      <c r="E8" s="18"/>
      <c r="F8" s="20"/>
      <c r="G8" s="20"/>
      <c r="H8" s="20"/>
      <c r="I8" s="20"/>
      <c r="J8" s="20"/>
      <c r="K8" s="20"/>
      <c r="L8" s="20"/>
      <c r="M8" s="21"/>
    </row>
    <row r="9" spans="1:13" x14ac:dyDescent="0.2">
      <c r="A9" s="28"/>
      <c r="B9" s="29"/>
      <c r="C9" s="18"/>
      <c r="D9" s="19"/>
      <c r="E9" s="18"/>
      <c r="F9" s="20"/>
      <c r="G9" s="20"/>
      <c r="H9" s="20"/>
      <c r="I9" s="20"/>
      <c r="J9" s="20"/>
      <c r="K9" s="20"/>
      <c r="L9" s="20"/>
      <c r="M9" s="21"/>
    </row>
    <row r="10" spans="1:13" s="4" customFormat="1" x14ac:dyDescent="0.2">
      <c r="A10" s="30" t="s">
        <v>8</v>
      </c>
      <c r="B10" s="31">
        <f>SUM(B11:B25)</f>
        <v>1532244</v>
      </c>
      <c r="C10" s="49">
        <f t="shared" ref="C10:L10" si="0">SUM(C11:C25)</f>
        <v>6847</v>
      </c>
      <c r="D10" s="49">
        <f t="shared" si="0"/>
        <v>1539091</v>
      </c>
      <c r="E10" s="49">
        <f t="shared" si="0"/>
        <v>1532244</v>
      </c>
      <c r="F10" s="49">
        <f t="shared" si="0"/>
        <v>6847</v>
      </c>
      <c r="G10" s="49">
        <f t="shared" si="0"/>
        <v>1539091</v>
      </c>
      <c r="H10" s="49">
        <f t="shared" si="0"/>
        <v>134643</v>
      </c>
      <c r="I10" s="49">
        <f t="shared" si="0"/>
        <v>3912</v>
      </c>
      <c r="J10" s="49">
        <f t="shared" si="0"/>
        <v>1666887</v>
      </c>
      <c r="K10" s="49">
        <f t="shared" si="0"/>
        <v>10759</v>
      </c>
      <c r="L10" s="49">
        <f t="shared" si="0"/>
        <v>1677646</v>
      </c>
      <c r="M10" s="22"/>
    </row>
    <row r="11" spans="1:13" s="4" customFormat="1" x14ac:dyDescent="0.2">
      <c r="A11" s="28" t="s">
        <v>32</v>
      </c>
      <c r="B11" s="29">
        <v>426552</v>
      </c>
      <c r="C11" s="29"/>
      <c r="D11" s="29">
        <f>SUM(B11:C11)</f>
        <v>426552</v>
      </c>
      <c r="E11" s="29">
        <v>426552</v>
      </c>
      <c r="F11" s="29"/>
      <c r="G11" s="29">
        <f>SUM(E11:F11)</f>
        <v>426552</v>
      </c>
      <c r="H11" s="29"/>
      <c r="I11" s="29"/>
      <c r="J11" s="29">
        <f>SUM(E11,H11)</f>
        <v>426552</v>
      </c>
      <c r="K11" s="29">
        <f>SUM(F11,I11)</f>
        <v>0</v>
      </c>
      <c r="L11" s="29">
        <f>SUM(J11:K11)</f>
        <v>426552</v>
      </c>
      <c r="M11" s="22"/>
    </row>
    <row r="12" spans="1:13" x14ac:dyDescent="0.2">
      <c r="A12" s="28" t="s">
        <v>17</v>
      </c>
      <c r="B12" s="29">
        <v>423272</v>
      </c>
      <c r="C12" s="29"/>
      <c r="D12" s="29">
        <f>SUM(B12:C12)</f>
        <v>423272</v>
      </c>
      <c r="E12" s="29">
        <v>423272</v>
      </c>
      <c r="F12" s="29"/>
      <c r="G12" s="29">
        <f>SUM(E12:F12)</f>
        <v>423272</v>
      </c>
      <c r="H12" s="29"/>
      <c r="I12" s="29"/>
      <c r="J12" s="29">
        <f>SUM(E12,H12)</f>
        <v>423272</v>
      </c>
      <c r="K12" s="29">
        <f>SUM(F12,I12)</f>
        <v>0</v>
      </c>
      <c r="L12" s="29">
        <f>SUM(J12:K12)</f>
        <v>423272</v>
      </c>
      <c r="M12" s="21"/>
    </row>
    <row r="13" spans="1:13" x14ac:dyDescent="0.2">
      <c r="A13" s="28" t="s">
        <v>33</v>
      </c>
      <c r="B13" s="29">
        <v>327440</v>
      </c>
      <c r="C13" s="29"/>
      <c r="D13" s="29">
        <f t="shared" ref="D13:D22" si="1">SUM(B13:C13)</f>
        <v>327440</v>
      </c>
      <c r="E13" s="29">
        <v>327440</v>
      </c>
      <c r="F13" s="29"/>
      <c r="G13" s="29">
        <f t="shared" ref="G13:G22" si="2">SUM(E13:F13)</f>
        <v>327440</v>
      </c>
      <c r="H13" s="29">
        <f>31682+21221</f>
        <v>52903</v>
      </c>
      <c r="I13" s="29"/>
      <c r="J13" s="29">
        <f t="shared" ref="J13:J25" si="3">SUM(E13,H13)</f>
        <v>380343</v>
      </c>
      <c r="K13" s="29">
        <f t="shared" ref="K13:K25" si="4">SUM(F13,I13)</f>
        <v>0</v>
      </c>
      <c r="L13" s="29">
        <f t="shared" ref="L13:L25" si="5">SUM(J13:K13)</f>
        <v>380343</v>
      </c>
      <c r="M13" s="21"/>
    </row>
    <row r="14" spans="1:13" x14ac:dyDescent="0.2">
      <c r="A14" s="28" t="s">
        <v>34</v>
      </c>
      <c r="B14" s="29">
        <v>149922</v>
      </c>
      <c r="C14" s="29"/>
      <c r="D14" s="29">
        <f t="shared" si="1"/>
        <v>149922</v>
      </c>
      <c r="E14" s="29">
        <v>149922</v>
      </c>
      <c r="F14" s="29"/>
      <c r="G14" s="29">
        <f t="shared" si="2"/>
        <v>149922</v>
      </c>
      <c r="H14" s="29">
        <v>66220</v>
      </c>
      <c r="I14" s="29"/>
      <c r="J14" s="29">
        <f t="shared" si="3"/>
        <v>216142</v>
      </c>
      <c r="K14" s="29">
        <f t="shared" si="4"/>
        <v>0</v>
      </c>
      <c r="L14" s="29">
        <f t="shared" si="5"/>
        <v>216142</v>
      </c>
      <c r="M14" s="21"/>
    </row>
    <row r="15" spans="1:13" x14ac:dyDescent="0.2">
      <c r="A15" s="28" t="s">
        <v>18</v>
      </c>
      <c r="B15" s="29">
        <v>42448</v>
      </c>
      <c r="C15" s="29"/>
      <c r="D15" s="29">
        <f t="shared" si="1"/>
        <v>42448</v>
      </c>
      <c r="E15" s="29">
        <v>42448</v>
      </c>
      <c r="F15" s="29"/>
      <c r="G15" s="29">
        <f t="shared" si="2"/>
        <v>42448</v>
      </c>
      <c r="H15" s="29"/>
      <c r="I15" s="29"/>
      <c r="J15" s="29">
        <f t="shared" si="3"/>
        <v>42448</v>
      </c>
      <c r="K15" s="29">
        <f t="shared" si="4"/>
        <v>0</v>
      </c>
      <c r="L15" s="29">
        <f t="shared" si="5"/>
        <v>42448</v>
      </c>
      <c r="M15" s="21"/>
    </row>
    <row r="16" spans="1:13" x14ac:dyDescent="0.2">
      <c r="A16" s="28" t="s">
        <v>35</v>
      </c>
      <c r="B16" s="29">
        <v>18700</v>
      </c>
      <c r="C16" s="29"/>
      <c r="D16" s="29">
        <f t="shared" si="1"/>
        <v>18700</v>
      </c>
      <c r="E16" s="29">
        <v>18700</v>
      </c>
      <c r="F16" s="29"/>
      <c r="G16" s="29">
        <f t="shared" si="2"/>
        <v>18700</v>
      </c>
      <c r="H16" s="29"/>
      <c r="I16" s="29"/>
      <c r="J16" s="29">
        <f t="shared" si="3"/>
        <v>18700</v>
      </c>
      <c r="K16" s="29">
        <f t="shared" si="4"/>
        <v>0</v>
      </c>
      <c r="L16" s="29">
        <f t="shared" si="5"/>
        <v>18700</v>
      </c>
      <c r="M16" s="21"/>
    </row>
    <row r="17" spans="1:13" x14ac:dyDescent="0.2">
      <c r="A17" s="28" t="s">
        <v>38</v>
      </c>
      <c r="B17" s="29">
        <v>5244</v>
      </c>
      <c r="C17" s="29"/>
      <c r="D17" s="29">
        <f t="shared" si="1"/>
        <v>5244</v>
      </c>
      <c r="E17" s="29">
        <v>5244</v>
      </c>
      <c r="F17" s="29"/>
      <c r="G17" s="29">
        <f t="shared" si="2"/>
        <v>5244</v>
      </c>
      <c r="H17" s="29">
        <v>-3747</v>
      </c>
      <c r="I17" s="29"/>
      <c r="J17" s="29">
        <f t="shared" si="3"/>
        <v>1497</v>
      </c>
      <c r="K17" s="29">
        <f t="shared" si="4"/>
        <v>0</v>
      </c>
      <c r="L17" s="29">
        <f t="shared" si="5"/>
        <v>1497</v>
      </c>
      <c r="M17" s="21"/>
    </row>
    <row r="18" spans="1:13" x14ac:dyDescent="0.2">
      <c r="A18" s="46" t="s">
        <v>50</v>
      </c>
      <c r="B18" s="47"/>
      <c r="C18" s="47"/>
      <c r="D18" s="47"/>
      <c r="E18" s="47"/>
      <c r="F18" s="47"/>
      <c r="G18" s="47"/>
      <c r="H18" s="47">
        <v>5244</v>
      </c>
      <c r="I18" s="47"/>
      <c r="J18" s="47">
        <f t="shared" si="3"/>
        <v>5244</v>
      </c>
      <c r="K18" s="47">
        <f t="shared" si="4"/>
        <v>0</v>
      </c>
      <c r="L18" s="47">
        <f t="shared" si="5"/>
        <v>5244</v>
      </c>
      <c r="M18" s="21"/>
    </row>
    <row r="19" spans="1:13" x14ac:dyDescent="0.2">
      <c r="A19" s="28" t="s">
        <v>26</v>
      </c>
      <c r="B19" s="29">
        <v>4500</v>
      </c>
      <c r="C19" s="29"/>
      <c r="D19" s="29">
        <f t="shared" si="1"/>
        <v>4500</v>
      </c>
      <c r="E19" s="29">
        <v>4500</v>
      </c>
      <c r="F19" s="29"/>
      <c r="G19" s="29">
        <f t="shared" si="2"/>
        <v>4500</v>
      </c>
      <c r="H19" s="29"/>
      <c r="I19" s="29"/>
      <c r="J19" s="29">
        <f t="shared" si="3"/>
        <v>4500</v>
      </c>
      <c r="K19" s="29">
        <f t="shared" si="4"/>
        <v>0</v>
      </c>
      <c r="L19" s="29">
        <f t="shared" si="5"/>
        <v>4500</v>
      </c>
      <c r="M19" s="21"/>
    </row>
    <row r="20" spans="1:13" x14ac:dyDescent="0.2">
      <c r="A20" s="28" t="s">
        <v>24</v>
      </c>
      <c r="B20" s="29"/>
      <c r="C20" s="29">
        <v>2220</v>
      </c>
      <c r="D20" s="29">
        <f t="shared" si="1"/>
        <v>2220</v>
      </c>
      <c r="E20" s="29"/>
      <c r="F20" s="29">
        <v>2220</v>
      </c>
      <c r="G20" s="29">
        <f t="shared" si="2"/>
        <v>2220</v>
      </c>
      <c r="H20" s="29"/>
      <c r="I20" s="29"/>
      <c r="J20" s="29">
        <f t="shared" si="3"/>
        <v>0</v>
      </c>
      <c r="K20" s="29">
        <f t="shared" si="4"/>
        <v>2220</v>
      </c>
      <c r="L20" s="29">
        <f t="shared" si="5"/>
        <v>2220</v>
      </c>
      <c r="M20" s="21"/>
    </row>
    <row r="21" spans="1:13" x14ac:dyDescent="0.2">
      <c r="A21" s="28" t="s">
        <v>19</v>
      </c>
      <c r="B21" s="29"/>
      <c r="C21" s="29">
        <v>4627</v>
      </c>
      <c r="D21" s="29">
        <f t="shared" si="1"/>
        <v>4627</v>
      </c>
      <c r="E21" s="29"/>
      <c r="F21" s="29">
        <v>4627</v>
      </c>
      <c r="G21" s="29">
        <f t="shared" si="2"/>
        <v>4627</v>
      </c>
      <c r="H21" s="29"/>
      <c r="I21" s="29"/>
      <c r="J21" s="29">
        <f t="shared" si="3"/>
        <v>0</v>
      </c>
      <c r="K21" s="29">
        <f t="shared" si="4"/>
        <v>4627</v>
      </c>
      <c r="L21" s="29">
        <f t="shared" si="5"/>
        <v>4627</v>
      </c>
      <c r="M21" s="21"/>
    </row>
    <row r="22" spans="1:13" x14ac:dyDescent="0.2">
      <c r="A22" s="29" t="s">
        <v>39</v>
      </c>
      <c r="B22" s="29">
        <v>134166</v>
      </c>
      <c r="C22" s="29"/>
      <c r="D22" s="29">
        <f t="shared" si="1"/>
        <v>134166</v>
      </c>
      <c r="E22" s="29">
        <v>134166</v>
      </c>
      <c r="F22" s="29"/>
      <c r="G22" s="29">
        <f t="shared" si="2"/>
        <v>134166</v>
      </c>
      <c r="H22" s="29"/>
      <c r="I22" s="29"/>
      <c r="J22" s="29">
        <f t="shared" si="3"/>
        <v>134166</v>
      </c>
      <c r="K22" s="29">
        <f t="shared" si="4"/>
        <v>0</v>
      </c>
      <c r="L22" s="29">
        <f t="shared" si="5"/>
        <v>134166</v>
      </c>
      <c r="M22" s="21"/>
    </row>
    <row r="23" spans="1:13" ht="12.75" customHeight="1" x14ac:dyDescent="0.2">
      <c r="A23" s="46" t="s">
        <v>49</v>
      </c>
      <c r="B23" s="47"/>
      <c r="C23" s="47"/>
      <c r="D23" s="47"/>
      <c r="E23" s="47"/>
      <c r="F23" s="47"/>
      <c r="G23" s="47"/>
      <c r="H23" s="47">
        <v>8532</v>
      </c>
      <c r="I23" s="47"/>
      <c r="J23" s="47">
        <f t="shared" si="3"/>
        <v>8532</v>
      </c>
      <c r="K23" s="47">
        <f t="shared" si="4"/>
        <v>0</v>
      </c>
      <c r="L23" s="47">
        <f t="shared" si="5"/>
        <v>8532</v>
      </c>
      <c r="M23" s="21"/>
    </row>
    <row r="24" spans="1:13" ht="12.75" customHeight="1" x14ac:dyDescent="0.2">
      <c r="A24" s="46" t="s">
        <v>48</v>
      </c>
      <c r="B24" s="29"/>
      <c r="C24" s="29"/>
      <c r="D24" s="29"/>
      <c r="E24" s="29"/>
      <c r="F24" s="29"/>
      <c r="G24" s="29"/>
      <c r="H24" s="29">
        <v>5491</v>
      </c>
      <c r="I24" s="29"/>
      <c r="J24" s="47">
        <f t="shared" si="3"/>
        <v>5491</v>
      </c>
      <c r="K24" s="47">
        <f t="shared" si="4"/>
        <v>0</v>
      </c>
      <c r="L24" s="47">
        <f t="shared" si="5"/>
        <v>5491</v>
      </c>
      <c r="M24" s="21"/>
    </row>
    <row r="25" spans="1:13" ht="12.75" customHeight="1" x14ac:dyDescent="0.2">
      <c r="A25" s="46" t="s">
        <v>52</v>
      </c>
      <c r="B25" s="47"/>
      <c r="C25" s="47"/>
      <c r="D25" s="47"/>
      <c r="E25" s="47"/>
      <c r="F25" s="47"/>
      <c r="G25" s="47"/>
      <c r="H25" s="47"/>
      <c r="I25" s="47">
        <v>3912</v>
      </c>
      <c r="J25" s="47">
        <f t="shared" si="3"/>
        <v>0</v>
      </c>
      <c r="K25" s="47">
        <f t="shared" si="4"/>
        <v>3912</v>
      </c>
      <c r="L25" s="47">
        <f t="shared" si="5"/>
        <v>3912</v>
      </c>
      <c r="M25" s="21"/>
    </row>
    <row r="26" spans="1:13" ht="12.75" customHeight="1" x14ac:dyDescent="0.2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21"/>
    </row>
    <row r="27" spans="1:13" x14ac:dyDescent="0.2">
      <c r="A27" s="30" t="s">
        <v>9</v>
      </c>
      <c r="B27" s="31">
        <f>SUM(B28)</f>
        <v>0</v>
      </c>
      <c r="C27" s="49">
        <f t="shared" ref="C27:L27" si="6">SUM(C28)</f>
        <v>0</v>
      </c>
      <c r="D27" s="49">
        <f t="shared" si="6"/>
        <v>0</v>
      </c>
      <c r="E27" s="49">
        <f t="shared" si="6"/>
        <v>0</v>
      </c>
      <c r="F27" s="49">
        <f t="shared" si="6"/>
        <v>0</v>
      </c>
      <c r="G27" s="49">
        <f t="shared" si="6"/>
        <v>0</v>
      </c>
      <c r="H27" s="49">
        <f t="shared" si="6"/>
        <v>0</v>
      </c>
      <c r="I27" s="49">
        <f t="shared" si="6"/>
        <v>995</v>
      </c>
      <c r="J27" s="49">
        <f t="shared" si="6"/>
        <v>0</v>
      </c>
      <c r="K27" s="49">
        <f t="shared" si="6"/>
        <v>995</v>
      </c>
      <c r="L27" s="49">
        <f t="shared" si="6"/>
        <v>995</v>
      </c>
      <c r="M27" s="21"/>
    </row>
    <row r="28" spans="1:13" x14ac:dyDescent="0.2">
      <c r="A28" s="46" t="s">
        <v>51</v>
      </c>
      <c r="B28" s="47"/>
      <c r="C28" s="47"/>
      <c r="D28" s="47"/>
      <c r="E28" s="47"/>
      <c r="F28" s="47"/>
      <c r="G28" s="47"/>
      <c r="H28" s="47"/>
      <c r="I28" s="47">
        <v>995</v>
      </c>
      <c r="J28" s="47">
        <f>SUM(E28,H28)</f>
        <v>0</v>
      </c>
      <c r="K28" s="47">
        <f>SUM(F28,I28)</f>
        <v>995</v>
      </c>
      <c r="L28" s="47">
        <f>SUM(J28:K28)</f>
        <v>995</v>
      </c>
      <c r="M28" s="21"/>
    </row>
    <row r="29" spans="1:13" x14ac:dyDescent="0.2">
      <c r="A29" s="28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21"/>
    </row>
    <row r="30" spans="1:13" x14ac:dyDescent="0.2">
      <c r="A30" s="32" t="s">
        <v>10</v>
      </c>
      <c r="B30" s="33">
        <f>SUM(B10,B27)</f>
        <v>1532244</v>
      </c>
      <c r="C30" s="33">
        <f t="shared" ref="C30:K30" si="7">SUM(C10,C27)</f>
        <v>6847</v>
      </c>
      <c r="D30" s="33">
        <f t="shared" si="7"/>
        <v>1539091</v>
      </c>
      <c r="E30" s="33">
        <f t="shared" si="7"/>
        <v>1532244</v>
      </c>
      <c r="F30" s="33">
        <f t="shared" si="7"/>
        <v>6847</v>
      </c>
      <c r="G30" s="33">
        <f t="shared" si="7"/>
        <v>1539091</v>
      </c>
      <c r="H30" s="33">
        <f t="shared" si="7"/>
        <v>134643</v>
      </c>
      <c r="I30" s="33">
        <f t="shared" si="7"/>
        <v>4907</v>
      </c>
      <c r="J30" s="33">
        <f t="shared" si="7"/>
        <v>1666887</v>
      </c>
      <c r="K30" s="33">
        <f t="shared" si="7"/>
        <v>11754</v>
      </c>
      <c r="L30" s="33">
        <f>SUM(L10,L27)</f>
        <v>1678641</v>
      </c>
      <c r="M30" s="21"/>
    </row>
    <row r="31" spans="1:13" s="4" customFormat="1" x14ac:dyDescent="0.2">
      <c r="A31" s="28"/>
      <c r="B31" s="29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22"/>
    </row>
    <row r="32" spans="1:13" ht="25.5" x14ac:dyDescent="0.2">
      <c r="A32" s="30" t="s">
        <v>6</v>
      </c>
      <c r="B32" s="31">
        <v>0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21"/>
    </row>
    <row r="33" spans="1:13" s="10" customFormat="1" ht="13.5" x14ac:dyDescent="0.25">
      <c r="A33" s="28"/>
      <c r="B33" s="29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23"/>
    </row>
    <row r="34" spans="1:13" ht="25.5" x14ac:dyDescent="0.2">
      <c r="A34" s="30" t="s">
        <v>1</v>
      </c>
      <c r="B34" s="31">
        <f>SUM(B35:B36)</f>
        <v>17500</v>
      </c>
      <c r="C34" s="31">
        <f t="shared" ref="C34:L34" si="8">SUM(C35:C36)</f>
        <v>195000</v>
      </c>
      <c r="D34" s="31">
        <f t="shared" si="8"/>
        <v>212500</v>
      </c>
      <c r="E34" s="31">
        <f t="shared" si="8"/>
        <v>17500</v>
      </c>
      <c r="F34" s="31">
        <f t="shared" si="8"/>
        <v>195000</v>
      </c>
      <c r="G34" s="31">
        <f t="shared" si="8"/>
        <v>230000</v>
      </c>
      <c r="H34" s="31">
        <f t="shared" si="8"/>
        <v>0</v>
      </c>
      <c r="I34" s="31">
        <f t="shared" si="8"/>
        <v>0</v>
      </c>
      <c r="J34" s="31">
        <f t="shared" si="8"/>
        <v>17500</v>
      </c>
      <c r="K34" s="31">
        <f t="shared" si="8"/>
        <v>195000</v>
      </c>
      <c r="L34" s="31">
        <f t="shared" si="8"/>
        <v>212500</v>
      </c>
      <c r="M34" s="21"/>
    </row>
    <row r="35" spans="1:13" x14ac:dyDescent="0.2">
      <c r="A35" s="28" t="s">
        <v>37</v>
      </c>
      <c r="B35" s="29"/>
      <c r="C35" s="29">
        <v>195000</v>
      </c>
      <c r="D35" s="29">
        <f>SUM(B35:C35)</f>
        <v>195000</v>
      </c>
      <c r="E35" s="29"/>
      <c r="F35" s="29">
        <v>195000</v>
      </c>
      <c r="G35" s="29">
        <f>SUM(D35:E35)</f>
        <v>195000</v>
      </c>
      <c r="H35" s="29"/>
      <c r="I35" s="29"/>
      <c r="J35" s="29">
        <f>SUM(E35,H35)</f>
        <v>0</v>
      </c>
      <c r="K35" s="29">
        <f>SUM(F35,I35)</f>
        <v>195000</v>
      </c>
      <c r="L35" s="29">
        <f>SUM(J35:K35)</f>
        <v>195000</v>
      </c>
      <c r="M35" s="21"/>
    </row>
    <row r="36" spans="1:13" x14ac:dyDescent="0.2">
      <c r="A36" s="28" t="s">
        <v>40</v>
      </c>
      <c r="B36" s="29">
        <v>17500</v>
      </c>
      <c r="C36" s="29"/>
      <c r="D36" s="29">
        <f>SUM(B36:C36)</f>
        <v>17500</v>
      </c>
      <c r="E36" s="29">
        <v>17500</v>
      </c>
      <c r="F36" s="29"/>
      <c r="G36" s="29">
        <f>SUM(D36:E36)</f>
        <v>35000</v>
      </c>
      <c r="H36" s="29"/>
      <c r="I36" s="29"/>
      <c r="J36" s="29">
        <f>SUM(E36,H36)</f>
        <v>17500</v>
      </c>
      <c r="K36" s="29">
        <f>SUM(F36,I36)</f>
        <v>0</v>
      </c>
      <c r="L36" s="29">
        <f>SUM(J36:K36)</f>
        <v>17500</v>
      </c>
      <c r="M36" s="21"/>
    </row>
    <row r="37" spans="1:13" s="4" customFormat="1" x14ac:dyDescent="0.2">
      <c r="A37" s="28"/>
      <c r="B37" s="29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22"/>
    </row>
    <row r="38" spans="1:13" s="4" customFormat="1" x14ac:dyDescent="0.2">
      <c r="A38" s="30" t="s">
        <v>13</v>
      </c>
      <c r="B38" s="31">
        <v>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22"/>
    </row>
    <row r="39" spans="1:13" x14ac:dyDescent="0.2">
      <c r="A39" s="28"/>
      <c r="B39" s="29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1"/>
    </row>
    <row r="40" spans="1:13" s="4" customFormat="1" x14ac:dyDescent="0.2">
      <c r="A40" s="32" t="s">
        <v>14</v>
      </c>
      <c r="B40" s="33">
        <v>212500</v>
      </c>
      <c r="C40" s="33">
        <v>212500</v>
      </c>
      <c r="D40" s="33">
        <v>212500</v>
      </c>
      <c r="E40" s="33">
        <v>212500</v>
      </c>
      <c r="F40" s="33">
        <v>212500</v>
      </c>
      <c r="G40" s="33">
        <v>212500</v>
      </c>
      <c r="H40" s="33">
        <v>212500</v>
      </c>
      <c r="I40" s="33">
        <v>212500</v>
      </c>
      <c r="J40" s="33">
        <v>212500</v>
      </c>
      <c r="K40" s="33">
        <v>212500</v>
      </c>
      <c r="L40" s="33">
        <v>212500</v>
      </c>
      <c r="M40" s="22"/>
    </row>
    <row r="41" spans="1:13" x14ac:dyDescent="0.2">
      <c r="A41" s="28"/>
      <c r="B41" s="29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1"/>
    </row>
    <row r="42" spans="1:13" s="10" customFormat="1" ht="13.5" x14ac:dyDescent="0.25">
      <c r="A42" s="28"/>
      <c r="B42" s="29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23"/>
    </row>
    <row r="43" spans="1:13" x14ac:dyDescent="0.2">
      <c r="A43" s="30" t="s">
        <v>7</v>
      </c>
      <c r="B43" s="31">
        <f>SUM(B44:B46)</f>
        <v>157734</v>
      </c>
      <c r="C43" s="49">
        <f t="shared" ref="C43:K43" si="9">SUM(C44:C46)</f>
        <v>0</v>
      </c>
      <c r="D43" s="49">
        <f t="shared" si="9"/>
        <v>157734</v>
      </c>
      <c r="E43" s="49">
        <f t="shared" si="9"/>
        <v>157734</v>
      </c>
      <c r="F43" s="49">
        <f t="shared" si="9"/>
        <v>0</v>
      </c>
      <c r="G43" s="49">
        <f t="shared" si="9"/>
        <v>157734</v>
      </c>
      <c r="H43" s="49">
        <f t="shared" si="9"/>
        <v>660822</v>
      </c>
      <c r="I43" s="49">
        <f t="shared" si="9"/>
        <v>0</v>
      </c>
      <c r="J43" s="49">
        <f t="shared" si="9"/>
        <v>818556</v>
      </c>
      <c r="K43" s="49">
        <f t="shared" si="9"/>
        <v>0</v>
      </c>
      <c r="L43" s="49">
        <f>SUM(L44:L46)</f>
        <v>818556</v>
      </c>
      <c r="M43" s="21"/>
    </row>
    <row r="44" spans="1:13" x14ac:dyDescent="0.2">
      <c r="A44" s="29" t="s">
        <v>31</v>
      </c>
      <c r="B44" s="34">
        <v>157734</v>
      </c>
      <c r="C44" s="34"/>
      <c r="D44" s="34">
        <f>SUM(B44:C44)</f>
        <v>157734</v>
      </c>
      <c r="E44" s="34">
        <v>157734</v>
      </c>
      <c r="F44" s="34"/>
      <c r="G44" s="34">
        <f>SUM(E44:F44)</f>
        <v>157734</v>
      </c>
      <c r="H44" s="34"/>
      <c r="I44" s="34"/>
      <c r="J44" s="34">
        <f t="shared" ref="J44:K46" si="10">SUM(E44,H44)</f>
        <v>157734</v>
      </c>
      <c r="K44" s="34">
        <f t="shared" si="10"/>
        <v>0</v>
      </c>
      <c r="L44" s="34">
        <f>SUM(J44:K44)</f>
        <v>157734</v>
      </c>
      <c r="M44" s="21"/>
    </row>
    <row r="45" spans="1:13" ht="12.75" customHeight="1" x14ac:dyDescent="0.2">
      <c r="A45" s="46" t="s">
        <v>49</v>
      </c>
      <c r="B45" s="42"/>
      <c r="C45" s="42"/>
      <c r="D45" s="42"/>
      <c r="E45" s="42"/>
      <c r="F45" s="42"/>
      <c r="G45" s="42"/>
      <c r="H45" s="42">
        <v>470950</v>
      </c>
      <c r="I45" s="42"/>
      <c r="J45" s="42">
        <f t="shared" si="10"/>
        <v>470950</v>
      </c>
      <c r="K45" s="42">
        <f t="shared" si="10"/>
        <v>0</v>
      </c>
      <c r="L45" s="42">
        <f>SUM(J45:K45)</f>
        <v>470950</v>
      </c>
      <c r="M45" s="21"/>
    </row>
    <row r="46" spans="1:13" ht="12.75" customHeight="1" x14ac:dyDescent="0.2">
      <c r="A46" s="46" t="s">
        <v>48</v>
      </c>
      <c r="B46" s="42"/>
      <c r="C46" s="42"/>
      <c r="D46" s="42"/>
      <c r="E46" s="42"/>
      <c r="F46" s="42"/>
      <c r="G46" s="42"/>
      <c r="H46" s="42">
        <v>189872</v>
      </c>
      <c r="I46" s="42"/>
      <c r="J46" s="42">
        <f t="shared" si="10"/>
        <v>189872</v>
      </c>
      <c r="K46" s="42">
        <f t="shared" si="10"/>
        <v>0</v>
      </c>
      <c r="L46" s="42">
        <f>SUM(J46:K46)</f>
        <v>189872</v>
      </c>
      <c r="M46" s="21"/>
    </row>
    <row r="47" spans="1:13" s="4" customFormat="1" ht="12.75" customHeight="1" x14ac:dyDescent="0.2">
      <c r="A47" s="28"/>
      <c r="B47" s="29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22"/>
    </row>
    <row r="48" spans="1:13" s="4" customFormat="1" ht="11.25" customHeight="1" x14ac:dyDescent="0.2">
      <c r="A48" s="30" t="s">
        <v>2</v>
      </c>
      <c r="B48" s="31">
        <v>0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22"/>
    </row>
    <row r="49" spans="1:15" s="27" customFormat="1" x14ac:dyDescent="0.2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22"/>
    </row>
    <row r="50" spans="1:15" s="27" customFormat="1" x14ac:dyDescent="0.2">
      <c r="A50" s="40" t="s">
        <v>11</v>
      </c>
      <c r="B50" s="41">
        <f>SUM(B43,B48)</f>
        <v>157734</v>
      </c>
      <c r="C50" s="41">
        <f t="shared" ref="C50:L50" si="11">SUM(C43,C48)</f>
        <v>0</v>
      </c>
      <c r="D50" s="41">
        <f t="shared" si="11"/>
        <v>157734</v>
      </c>
      <c r="E50" s="41">
        <f t="shared" si="11"/>
        <v>157734</v>
      </c>
      <c r="F50" s="41">
        <f t="shared" si="11"/>
        <v>0</v>
      </c>
      <c r="G50" s="41">
        <f t="shared" si="11"/>
        <v>157734</v>
      </c>
      <c r="H50" s="41">
        <f t="shared" si="11"/>
        <v>660822</v>
      </c>
      <c r="I50" s="41">
        <f t="shared" si="11"/>
        <v>0</v>
      </c>
      <c r="J50" s="41">
        <f t="shared" si="11"/>
        <v>818556</v>
      </c>
      <c r="K50" s="41">
        <f t="shared" si="11"/>
        <v>0</v>
      </c>
      <c r="L50" s="41">
        <f t="shared" si="11"/>
        <v>818556</v>
      </c>
      <c r="M50" s="22"/>
    </row>
    <row r="51" spans="1:15" s="4" customFormat="1" x14ac:dyDescent="0.2">
      <c r="A51" s="28"/>
      <c r="B51" s="29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2"/>
    </row>
    <row r="52" spans="1:15" s="4" customFormat="1" ht="25.5" x14ac:dyDescent="0.2">
      <c r="A52" s="30" t="s">
        <v>5</v>
      </c>
      <c r="B52" s="31">
        <v>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22"/>
    </row>
    <row r="53" spans="1:15" s="37" customFormat="1" x14ac:dyDescent="0.2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22"/>
    </row>
    <row r="54" spans="1:15" s="37" customFormat="1" ht="25.5" x14ac:dyDescent="0.2">
      <c r="A54" s="43" t="s">
        <v>3</v>
      </c>
      <c r="B54" s="39">
        <v>0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22"/>
    </row>
    <row r="55" spans="1:15" s="4" customFormat="1" ht="12.75" customHeight="1" x14ac:dyDescent="0.2">
      <c r="A55" s="28"/>
      <c r="B55" s="29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22"/>
      <c r="N55" s="5"/>
      <c r="O55" s="5"/>
    </row>
    <row r="56" spans="1:15" ht="25.5" x14ac:dyDescent="0.2">
      <c r="A56" s="30" t="s">
        <v>15</v>
      </c>
      <c r="B56" s="31">
        <v>0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21"/>
    </row>
    <row r="57" spans="1:15" s="4" customFormat="1" ht="12" customHeight="1" x14ac:dyDescent="0.2">
      <c r="A57" s="28"/>
      <c r="B57" s="29"/>
      <c r="C57" s="12">
        <f t="shared" ref="C57:L57" si="12">SUM(C58)</f>
        <v>0</v>
      </c>
      <c r="D57" s="12">
        <f t="shared" si="12"/>
        <v>0</v>
      </c>
      <c r="E57" s="12">
        <f t="shared" si="12"/>
        <v>0</v>
      </c>
      <c r="F57" s="12">
        <f t="shared" si="12"/>
        <v>0</v>
      </c>
      <c r="G57" s="12">
        <f t="shared" si="12"/>
        <v>0</v>
      </c>
      <c r="H57" s="12">
        <f t="shared" si="12"/>
        <v>0</v>
      </c>
      <c r="I57" s="12">
        <f t="shared" si="12"/>
        <v>0</v>
      </c>
      <c r="J57" s="12">
        <f t="shared" si="12"/>
        <v>0</v>
      </c>
      <c r="K57" s="12">
        <f t="shared" si="12"/>
        <v>0</v>
      </c>
      <c r="L57" s="12">
        <f t="shared" si="12"/>
        <v>0</v>
      </c>
      <c r="M57" s="22"/>
    </row>
    <row r="58" spans="1:15" x14ac:dyDescent="0.2">
      <c r="A58" s="32" t="s">
        <v>4</v>
      </c>
      <c r="B58" s="33">
        <v>0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1"/>
    </row>
    <row r="59" spans="1:15" s="10" customFormat="1" ht="13.5" x14ac:dyDescent="0.25">
      <c r="A59" s="35"/>
      <c r="B59" s="36"/>
      <c r="C59" s="13"/>
      <c r="D59" s="24"/>
      <c r="E59" s="13"/>
      <c r="F59" s="13"/>
      <c r="G59" s="24"/>
      <c r="H59" s="13"/>
      <c r="I59" s="13"/>
      <c r="J59" s="24"/>
      <c r="K59" s="24"/>
      <c r="L59" s="24"/>
      <c r="M59" s="23"/>
    </row>
    <row r="60" spans="1:15" s="4" customFormat="1" ht="25.5" x14ac:dyDescent="0.2">
      <c r="A60" s="52" t="s">
        <v>12</v>
      </c>
      <c r="B60" s="53">
        <f>SUM(B30,B40,B50,B58)</f>
        <v>1902478</v>
      </c>
      <c r="C60" s="53">
        <f t="shared" ref="C60:L60" si="13">SUM(C30,C40,C50,C58)</f>
        <v>219347</v>
      </c>
      <c r="D60" s="53">
        <f t="shared" si="13"/>
        <v>1909325</v>
      </c>
      <c r="E60" s="53">
        <f t="shared" si="13"/>
        <v>1902478</v>
      </c>
      <c r="F60" s="53">
        <f t="shared" si="13"/>
        <v>219347</v>
      </c>
      <c r="G60" s="53">
        <f t="shared" si="13"/>
        <v>1909325</v>
      </c>
      <c r="H60" s="53">
        <f t="shared" si="13"/>
        <v>1007965</v>
      </c>
      <c r="I60" s="53">
        <f t="shared" si="13"/>
        <v>217407</v>
      </c>
      <c r="J60" s="53">
        <f t="shared" si="13"/>
        <v>2697943</v>
      </c>
      <c r="K60" s="53">
        <f t="shared" si="13"/>
        <v>224254</v>
      </c>
      <c r="L60" s="53">
        <f t="shared" si="13"/>
        <v>2709697</v>
      </c>
      <c r="M60" s="22"/>
    </row>
    <row r="61" spans="1:15" s="4" customFormat="1" x14ac:dyDescent="0.2">
      <c r="A61" s="14"/>
      <c r="B61" s="15"/>
      <c r="C61" s="16"/>
      <c r="D61" s="9"/>
      <c r="E61" s="5"/>
    </row>
    <row r="62" spans="1:15" x14ac:dyDescent="0.2">
      <c r="A62" s="48" t="s">
        <v>20</v>
      </c>
      <c r="B62" s="47"/>
      <c r="C62" s="20"/>
      <c r="D62" s="19"/>
      <c r="E62" s="18"/>
      <c r="F62" s="20"/>
      <c r="G62" s="20"/>
      <c r="H62" s="20"/>
      <c r="I62" s="20"/>
      <c r="J62" s="20"/>
      <c r="K62" s="20"/>
      <c r="L62" s="20"/>
    </row>
    <row r="63" spans="1:15" x14ac:dyDescent="0.2">
      <c r="A63" s="54"/>
      <c r="B63" s="47"/>
      <c r="C63" s="20"/>
      <c r="D63" s="19"/>
      <c r="E63" s="18"/>
      <c r="F63" s="20"/>
      <c r="G63" s="20"/>
      <c r="H63" s="20"/>
      <c r="I63" s="20"/>
      <c r="J63" s="20"/>
      <c r="K63" s="20"/>
      <c r="L63" s="20"/>
    </row>
    <row r="64" spans="1:15" x14ac:dyDescent="0.2">
      <c r="A64" s="48" t="s">
        <v>8</v>
      </c>
      <c r="B64" s="49">
        <f>SUM(B65)</f>
        <v>280000</v>
      </c>
      <c r="C64" s="49">
        <f t="shared" ref="C64:L64" si="14">SUM(C65)</f>
        <v>0</v>
      </c>
      <c r="D64" s="49">
        <f t="shared" si="14"/>
        <v>280000</v>
      </c>
      <c r="E64" s="49">
        <f t="shared" si="14"/>
        <v>280000</v>
      </c>
      <c r="F64" s="49">
        <f t="shared" si="14"/>
        <v>0</v>
      </c>
      <c r="G64" s="49">
        <f t="shared" si="14"/>
        <v>280000</v>
      </c>
      <c r="H64" s="49">
        <f t="shared" si="14"/>
        <v>-16766</v>
      </c>
      <c r="I64" s="49">
        <f t="shared" si="14"/>
        <v>0</v>
      </c>
      <c r="J64" s="49">
        <f t="shared" si="14"/>
        <v>263234</v>
      </c>
      <c r="K64" s="49">
        <f t="shared" si="14"/>
        <v>0</v>
      </c>
      <c r="L64" s="49">
        <f t="shared" si="14"/>
        <v>263234</v>
      </c>
    </row>
    <row r="65" spans="1:12" x14ac:dyDescent="0.2">
      <c r="A65" s="46" t="s">
        <v>25</v>
      </c>
      <c r="B65" s="47">
        <v>280000</v>
      </c>
      <c r="C65" s="20"/>
      <c r="D65" s="19">
        <f>SUM(B65:C65)</f>
        <v>280000</v>
      </c>
      <c r="E65" s="18">
        <v>280000</v>
      </c>
      <c r="F65" s="20"/>
      <c r="G65" s="18">
        <f>SUM(E65:F65)</f>
        <v>280000</v>
      </c>
      <c r="H65" s="18">
        <v>-16766</v>
      </c>
      <c r="I65" s="20"/>
      <c r="J65" s="18">
        <f>SUM(E65,H65)</f>
        <v>263234</v>
      </c>
      <c r="K65" s="18">
        <f>SUM(F65,I65)</f>
        <v>0</v>
      </c>
      <c r="L65" s="18">
        <f>SUM(J65:K65)</f>
        <v>263234</v>
      </c>
    </row>
    <row r="66" spans="1:12" x14ac:dyDescent="0.2">
      <c r="A66" s="50"/>
      <c r="B66" s="51"/>
      <c r="C66" s="20"/>
      <c r="D66" s="19"/>
      <c r="E66" s="18"/>
      <c r="F66" s="20"/>
      <c r="G66" s="20"/>
      <c r="H66" s="20"/>
      <c r="I66" s="20"/>
      <c r="J66" s="20"/>
      <c r="K66" s="20"/>
      <c r="L66" s="20"/>
    </row>
    <row r="67" spans="1:12" ht="12.75" customHeight="1" x14ac:dyDescent="0.2">
      <c r="A67" s="48" t="s">
        <v>2</v>
      </c>
      <c r="B67" s="49">
        <f t="shared" ref="B67:G67" si="15">SUM(B68)</f>
        <v>0</v>
      </c>
      <c r="C67" s="12">
        <f t="shared" si="15"/>
        <v>0</v>
      </c>
      <c r="D67" s="12">
        <f t="shared" si="15"/>
        <v>0</v>
      </c>
      <c r="E67" s="12">
        <f t="shared" si="15"/>
        <v>0</v>
      </c>
      <c r="F67" s="12">
        <f t="shared" si="15"/>
        <v>0</v>
      </c>
      <c r="G67" s="12">
        <f t="shared" si="15"/>
        <v>0</v>
      </c>
      <c r="H67" s="12">
        <f>SUM(H68)</f>
        <v>0</v>
      </c>
      <c r="I67" s="12">
        <f t="shared" ref="I67:L67" si="16">SUM(I68)</f>
        <v>0</v>
      </c>
      <c r="J67" s="12">
        <f t="shared" si="16"/>
        <v>0</v>
      </c>
      <c r="K67" s="12">
        <f t="shared" si="16"/>
        <v>0</v>
      </c>
      <c r="L67" s="12">
        <f t="shared" si="16"/>
        <v>0</v>
      </c>
    </row>
    <row r="68" spans="1:12" x14ac:dyDescent="0.2">
      <c r="A68" s="50"/>
      <c r="B68" s="51"/>
      <c r="C68" s="20"/>
      <c r="D68" s="19"/>
      <c r="E68" s="18"/>
      <c r="F68" s="20"/>
      <c r="G68" s="20"/>
      <c r="H68" s="20"/>
      <c r="I68" s="20"/>
      <c r="J68" s="20"/>
      <c r="K68" s="20"/>
      <c r="L68" s="20"/>
    </row>
    <row r="69" spans="1:12" ht="38.25" x14ac:dyDescent="0.2">
      <c r="A69" s="52" t="s">
        <v>21</v>
      </c>
      <c r="B69" s="53">
        <f>SUM(B64,B67)</f>
        <v>280000</v>
      </c>
      <c r="C69" s="53">
        <f t="shared" ref="C69:L69" si="17">SUM(C64,C67)</f>
        <v>0</v>
      </c>
      <c r="D69" s="53">
        <f t="shared" si="17"/>
        <v>280000</v>
      </c>
      <c r="E69" s="53">
        <f t="shared" si="17"/>
        <v>280000</v>
      </c>
      <c r="F69" s="53">
        <f t="shared" si="17"/>
        <v>0</v>
      </c>
      <c r="G69" s="53">
        <f t="shared" si="17"/>
        <v>280000</v>
      </c>
      <c r="H69" s="53">
        <f t="shared" si="17"/>
        <v>-16766</v>
      </c>
      <c r="I69" s="53">
        <f t="shared" si="17"/>
        <v>0</v>
      </c>
      <c r="J69" s="53">
        <f t="shared" si="17"/>
        <v>263234</v>
      </c>
      <c r="K69" s="53">
        <f t="shared" si="17"/>
        <v>0</v>
      </c>
      <c r="L69" s="53">
        <f t="shared" si="17"/>
        <v>263234</v>
      </c>
    </row>
    <row r="71" spans="1:12" x14ac:dyDescent="0.2">
      <c r="A71" s="48" t="s">
        <v>42</v>
      </c>
      <c r="B71" s="47"/>
      <c r="C71" s="20"/>
      <c r="D71" s="19"/>
      <c r="E71" s="18"/>
      <c r="F71" s="20"/>
      <c r="G71" s="20"/>
      <c r="H71" s="20"/>
      <c r="I71" s="20"/>
      <c r="J71" s="20"/>
      <c r="K71" s="20"/>
      <c r="L71" s="20"/>
    </row>
    <row r="72" spans="1:12" x14ac:dyDescent="0.2">
      <c r="A72" s="54"/>
      <c r="B72" s="47"/>
      <c r="C72" s="20"/>
      <c r="D72" s="19"/>
      <c r="E72" s="18"/>
      <c r="F72" s="20"/>
      <c r="G72" s="20"/>
      <c r="H72" s="20"/>
      <c r="I72" s="20"/>
      <c r="J72" s="20"/>
      <c r="K72" s="20"/>
      <c r="L72" s="20"/>
    </row>
    <row r="73" spans="1:12" x14ac:dyDescent="0.2">
      <c r="A73" s="48" t="s">
        <v>8</v>
      </c>
      <c r="B73" s="49">
        <f>SUM(B74:B75)</f>
        <v>9588</v>
      </c>
      <c r="C73" s="49">
        <f t="shared" ref="C73:L73" si="18">SUM(C74:C75)</f>
        <v>0</v>
      </c>
      <c r="D73" s="49">
        <f t="shared" si="18"/>
        <v>9588</v>
      </c>
      <c r="E73" s="49">
        <f t="shared" si="18"/>
        <v>9588</v>
      </c>
      <c r="F73" s="49">
        <f t="shared" si="18"/>
        <v>0</v>
      </c>
      <c r="G73" s="49">
        <f t="shared" si="18"/>
        <v>9588</v>
      </c>
      <c r="H73" s="49">
        <f t="shared" si="18"/>
        <v>15170</v>
      </c>
      <c r="I73" s="49">
        <f t="shared" si="18"/>
        <v>0</v>
      </c>
      <c r="J73" s="49">
        <f t="shared" si="18"/>
        <v>24758</v>
      </c>
      <c r="K73" s="49">
        <f t="shared" si="18"/>
        <v>0</v>
      </c>
      <c r="L73" s="49">
        <f t="shared" si="18"/>
        <v>24758</v>
      </c>
    </row>
    <row r="74" spans="1:12" x14ac:dyDescent="0.2">
      <c r="A74" s="46" t="s">
        <v>43</v>
      </c>
      <c r="B74" s="47">
        <v>9588</v>
      </c>
      <c r="C74" s="20"/>
      <c r="D74" s="19">
        <f>SUM(B74:C74)</f>
        <v>9588</v>
      </c>
      <c r="E74" s="18">
        <v>9588</v>
      </c>
      <c r="F74" s="20"/>
      <c r="G74" s="18">
        <f>SUM(E74:F74)</f>
        <v>9588</v>
      </c>
      <c r="H74" s="20"/>
      <c r="I74" s="20"/>
      <c r="J74" s="18">
        <f>SUM(E74,H74)</f>
        <v>9588</v>
      </c>
      <c r="K74" s="18">
        <f>SUM(F74,I74)</f>
        <v>0</v>
      </c>
      <c r="L74" s="18">
        <f>SUM(J74:K74)</f>
        <v>9588</v>
      </c>
    </row>
    <row r="75" spans="1:12" x14ac:dyDescent="0.2">
      <c r="A75" s="50" t="s">
        <v>47</v>
      </c>
      <c r="B75" s="51"/>
      <c r="C75" s="20"/>
      <c r="D75" s="19"/>
      <c r="E75" s="18"/>
      <c r="F75" s="20"/>
      <c r="G75" s="18"/>
      <c r="H75" s="18">
        <v>15170</v>
      </c>
      <c r="I75" s="20"/>
      <c r="J75" s="18">
        <f>SUM(E75,H75)</f>
        <v>15170</v>
      </c>
      <c r="K75" s="18">
        <f>SUM(F75,I75)</f>
        <v>0</v>
      </c>
      <c r="L75" s="18">
        <f>SUM(J75:K75)</f>
        <v>15170</v>
      </c>
    </row>
    <row r="76" spans="1:12" x14ac:dyDescent="0.2">
      <c r="A76" s="50"/>
      <c r="B76" s="51"/>
      <c r="C76" s="20"/>
      <c r="D76" s="19"/>
      <c r="E76" s="18"/>
      <c r="F76" s="20"/>
      <c r="G76" s="20"/>
      <c r="H76" s="20"/>
      <c r="I76" s="20"/>
      <c r="J76" s="20"/>
      <c r="K76" s="20"/>
      <c r="L76" s="20" t="s">
        <v>45</v>
      </c>
    </row>
    <row r="77" spans="1:12" ht="25.5" x14ac:dyDescent="0.2">
      <c r="A77" s="52" t="s">
        <v>44</v>
      </c>
      <c r="B77" s="53">
        <f>SUM(B73)</f>
        <v>9588</v>
      </c>
      <c r="C77" s="53">
        <f t="shared" ref="C77:L77" si="19">SUM(C73)</f>
        <v>0</v>
      </c>
      <c r="D77" s="53">
        <f t="shared" si="19"/>
        <v>9588</v>
      </c>
      <c r="E77" s="53">
        <f t="shared" si="19"/>
        <v>9588</v>
      </c>
      <c r="F77" s="53">
        <f t="shared" si="19"/>
        <v>0</v>
      </c>
      <c r="G77" s="53">
        <f t="shared" si="19"/>
        <v>9588</v>
      </c>
      <c r="H77" s="53">
        <f t="shared" si="19"/>
        <v>15170</v>
      </c>
      <c r="I77" s="53">
        <f t="shared" si="19"/>
        <v>0</v>
      </c>
      <c r="J77" s="53">
        <f t="shared" si="19"/>
        <v>24758</v>
      </c>
      <c r="K77" s="53">
        <f t="shared" si="19"/>
        <v>0</v>
      </c>
      <c r="L77" s="53">
        <f t="shared" si="19"/>
        <v>24758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2022-06-07T13:09:05Z</cp:lastPrinted>
  <dcterms:created xsi:type="dcterms:W3CDTF">2014-01-10T08:24:40Z</dcterms:created>
  <dcterms:modified xsi:type="dcterms:W3CDTF">2022-06-21T13:40:37Z</dcterms:modified>
</cp:coreProperties>
</file>